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520" windowWidth="38110" windowHeight="17490"/>
  </bookViews>
  <sheets>
    <sheet name="Aylık Beyan Formu" sheetId="1" r:id="rId1"/>
  </sheets>
  <definedNames>
    <definedName name="_xlnm.Print_Area" localSheetId="0">'Aylık Beyan Formu'!$A$1:$G$26</definedName>
  </definedNames>
  <calcPr calcId="124519"/>
</workbook>
</file>

<file path=xl/calcChain.xml><?xml version="1.0" encoding="utf-8"?>
<calcChain xmlns="http://schemas.openxmlformats.org/spreadsheetml/2006/main">
  <c r="D50" i="1"/>
  <c r="D51" s="1"/>
  <c r="D52" l="1"/>
  <c r="G17" s="1"/>
  <c r="F19" l="1"/>
  <c r="B19"/>
  <c r="B22"/>
  <c r="A18"/>
  <c r="F18"/>
  <c r="E20"/>
  <c r="E22"/>
  <c r="D20"/>
  <c r="B18"/>
  <c r="A21"/>
  <c r="C19"/>
  <c r="D22"/>
  <c r="G22"/>
  <c r="D18"/>
  <c r="A19"/>
  <c r="A22"/>
  <c r="C17"/>
  <c r="C20"/>
  <c r="E19"/>
  <c r="D21"/>
  <c r="E17"/>
  <c r="F21"/>
  <c r="B21"/>
  <c r="A17"/>
  <c r="A20"/>
  <c r="D19"/>
  <c r="C22"/>
  <c r="C18"/>
  <c r="F22"/>
  <c r="G19"/>
  <c r="G18"/>
  <c r="D17"/>
  <c r="B17"/>
  <c r="G21"/>
  <c r="E21"/>
  <c r="B20"/>
  <c r="F20"/>
  <c r="F17"/>
  <c r="C21"/>
  <c r="G20"/>
  <c r="E18"/>
</calcChain>
</file>

<file path=xl/sharedStrings.xml><?xml version="1.0" encoding="utf-8"?>
<sst xmlns="http://schemas.openxmlformats.org/spreadsheetml/2006/main" count="38" uniqueCount="37">
  <si>
    <t>SELÇUK ÜNİVERSİTESİ</t>
  </si>
  <si>
    <t>İŞKUR Gençlik Programı Aylık Çalışma Beyan Formu</t>
  </si>
  <si>
    <t>Aşağıda belirttiğim ay ve günlerde İŞKUR Gençlik Programı kapsamında çalışmaya başlayabileceğimi ve beyan ettiğim bilgilerin doğruluğunu kabul ederim.</t>
  </si>
  <si>
    <t>Fakülte / MYO / Enstitü:</t>
  </si>
  <si>
    <t>Adı Soyadı:</t>
  </si>
  <si>
    <t>Bölüm:</t>
  </si>
  <si>
    <t>Tarih:</t>
  </si>
  <si>
    <t>Öğrenci Numarası:</t>
  </si>
  <si>
    <t>İmza:</t>
  </si>
  <si>
    <t>Telefon Numarası:</t>
  </si>
  <si>
    <t>ÇALIŞILACAK YIL:</t>
  </si>
  <si>
    <t>ÇALIŞILACAK AY (Seçiniz):</t>
  </si>
  <si>
    <t>Kasım</t>
  </si>
  <si>
    <t>Pazartesi</t>
  </si>
  <si>
    <t>Salı</t>
  </si>
  <si>
    <t>Çarşamba</t>
  </si>
  <si>
    <t>Perşembe</t>
  </si>
  <si>
    <t>Cuma</t>
  </si>
  <si>
    <t>Cumartesi</t>
  </si>
  <si>
    <t>Pazar</t>
  </si>
  <si>
    <t>NOT: Çalışmak istediğiniz tarihleri tablodan işaretleyiniz (örneğin X koyunuz).
Her ayın başında yeni beyan formu doldurularak ilgili birimlere teslim edilecektir.
ÖNEMLİ: Öğrenciler 7,5 saat ve katları (15 ve 22,5 saat) olacak şekilde haftada EN FAZLA 3 GÜN çalışabilir.</t>
  </si>
  <si>
    <t>Month Number Map</t>
  </si>
  <si>
    <t>Selected Month Num:</t>
  </si>
  <si>
    <t>Ocak</t>
  </si>
  <si>
    <t>First Day of Month:</t>
  </si>
  <si>
    <t>Şubat</t>
  </si>
  <si>
    <t>Weekday of First Day (1=Mon):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</si>
  <si>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</si>
  <si>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</si>
  <si>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</si>
  <si>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</si>
  <si>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</si>
  <si>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</si>
  <si>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</si>
  <si>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</si>
  <si>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Aralık</t>
  </si>
  <si>
    <t>Spor Bilimleri Fakültesi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</si>
</sst>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6"/>
      <name val="Calibri"/>
    </font>
    <font>
      <b/>
      <sz val="12"/>
      <name val="Calibri"/>
    </font>
    <font>
      <i/>
      <sz val="11"/>
      <name val="Calibri"/>
    </font>
    <font>
      <b/>
      <sz val="11"/>
      <name val="Calibri"/>
    </font>
    <font>
      <sz val="11"/>
      <name val="Calibri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2"/>
      <color rgb="FFFF0000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2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rgb="FFC6591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E2EFDA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theme="0"/>
        <bgColor rgb="FFFFF2CC"/>
      </patternFill>
    </fill>
  </fills>
  <borders count="10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6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5" borderId="0" xfId="0" applyFill="1" applyBorder="1" applyAlignment="1">
      <alignment vertical="center"/>
    </xf>
    <xf numFmtId="0" fontId="6" fillId="5" borderId="0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/>
    </xf>
    <xf numFmtId="0" fontId="0" fillId="5" borderId="6" xfId="0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9" fillId="7" borderId="5" xfId="0" applyFont="1" applyFill="1" applyBorder="1" applyAlignment="1">
      <alignment horizontal="left" vertical="top" wrapText="1"/>
    </xf>
    <xf numFmtId="0" fontId="10" fillId="3" borderId="0" xfId="0" applyFont="1" applyFill="1" applyBorder="1" applyAlignment="1">
      <alignment vertical="top"/>
    </xf>
    <xf numFmtId="0" fontId="10" fillId="3" borderId="6" xfId="0" applyFont="1" applyFill="1" applyBorder="1" applyAlignment="1">
      <alignment vertical="top"/>
    </xf>
    <xf numFmtId="0" fontId="10" fillId="3" borderId="5" xfId="0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10" fillId="3" borderId="8" xfId="0" applyFont="1" applyFill="1" applyBorder="1" applyAlignment="1">
      <alignment vertical="top"/>
    </xf>
    <xf numFmtId="0" fontId="10" fillId="3" borderId="9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"/>
  <sheetViews>
    <sheetView tabSelected="1" workbookViewId="0">
      <selection activeCell="J11" sqref="J11"/>
    </sheetView>
  </sheetViews>
  <sheetFormatPr defaultRowHeight="26" customHeight="1"/>
  <cols>
    <col min="1" max="1" width="16.6328125" style="3" customWidth="1"/>
    <col min="2" max="7" width="14" style="3" customWidth="1"/>
    <col min="8" max="16384" width="8.7265625" style="3"/>
  </cols>
  <sheetData>
    <row r="1" spans="1:7" ht="26" customHeight="1">
      <c r="A1" s="7" t="s">
        <v>0</v>
      </c>
      <c r="B1" s="8"/>
      <c r="C1" s="8"/>
      <c r="D1" s="8"/>
      <c r="E1" s="8"/>
      <c r="F1" s="8"/>
      <c r="G1" s="9"/>
    </row>
    <row r="2" spans="1:7" ht="26" customHeight="1">
      <c r="A2" s="10" t="s">
        <v>36</v>
      </c>
      <c r="B2" s="4"/>
      <c r="C2" s="4"/>
      <c r="D2" s="4"/>
      <c r="E2" s="4"/>
      <c r="F2" s="4"/>
      <c r="G2" s="11"/>
    </row>
    <row r="3" spans="1:7" ht="26" customHeight="1">
      <c r="A3" s="10" t="s">
        <v>1</v>
      </c>
      <c r="B3" s="4"/>
      <c r="C3" s="4"/>
      <c r="D3" s="4"/>
      <c r="E3" s="4"/>
      <c r="F3" s="4"/>
      <c r="G3" s="11"/>
    </row>
    <row r="4" spans="1:7" ht="26" customHeight="1">
      <c r="A4" s="12" t="s">
        <v>2</v>
      </c>
      <c r="B4" s="4"/>
      <c r="C4" s="4"/>
      <c r="D4" s="4"/>
      <c r="E4" s="4"/>
      <c r="F4" s="4"/>
      <c r="G4" s="11"/>
    </row>
    <row r="5" spans="1:7" ht="26" customHeight="1">
      <c r="A5" s="13"/>
      <c r="B5" s="4"/>
      <c r="C5" s="4"/>
      <c r="D5" s="4"/>
      <c r="E5" s="4"/>
      <c r="F5" s="4"/>
      <c r="G5" s="11"/>
    </row>
    <row r="6" spans="1:7" ht="26" customHeight="1">
      <c r="A6" s="14"/>
      <c r="B6" s="15"/>
      <c r="C6" s="15"/>
      <c r="D6" s="15"/>
      <c r="E6" s="15"/>
      <c r="F6" s="15"/>
      <c r="G6" s="16"/>
    </row>
    <row r="7" spans="1:7" ht="37" customHeight="1">
      <c r="A7" s="17" t="s">
        <v>3</v>
      </c>
      <c r="B7" s="4"/>
      <c r="C7" s="4"/>
      <c r="D7" s="4"/>
      <c r="E7" s="18" t="s">
        <v>4</v>
      </c>
      <c r="F7" s="4"/>
      <c r="G7" s="11"/>
    </row>
    <row r="8" spans="1:7" ht="26" customHeight="1">
      <c r="A8" s="17" t="s">
        <v>5</v>
      </c>
      <c r="B8" s="4"/>
      <c r="C8" s="4"/>
      <c r="D8" s="4"/>
      <c r="E8" s="18" t="s">
        <v>6</v>
      </c>
      <c r="F8" s="4"/>
      <c r="G8" s="11"/>
    </row>
    <row r="9" spans="1:7" ht="26" customHeight="1">
      <c r="A9" s="17" t="s">
        <v>7</v>
      </c>
      <c r="B9" s="4"/>
      <c r="C9" s="4"/>
      <c r="D9" s="4"/>
      <c r="E9" s="18" t="s">
        <v>8</v>
      </c>
      <c r="F9" s="4"/>
      <c r="G9" s="11"/>
    </row>
    <row r="10" spans="1:7" ht="26" customHeight="1">
      <c r="A10" s="17" t="s">
        <v>9</v>
      </c>
      <c r="B10" s="4"/>
      <c r="C10" s="4"/>
      <c r="D10" s="4"/>
      <c r="E10" s="15"/>
      <c r="F10" s="15"/>
      <c r="G10" s="16"/>
    </row>
    <row r="11" spans="1:7" ht="26" customHeight="1">
      <c r="A11" s="14"/>
      <c r="B11" s="15"/>
      <c r="C11" s="15"/>
      <c r="D11" s="15"/>
      <c r="E11" s="15"/>
      <c r="F11" s="15"/>
      <c r="G11" s="16"/>
    </row>
    <row r="12" spans="1:7" ht="26" customHeight="1">
      <c r="A12" s="14"/>
      <c r="B12" s="15"/>
      <c r="C12" s="15"/>
      <c r="D12" s="15"/>
      <c r="E12" s="15"/>
      <c r="F12" s="15"/>
      <c r="G12" s="16"/>
    </row>
    <row r="13" spans="1:7" ht="26" customHeight="1">
      <c r="A13" s="19" t="s">
        <v>10</v>
      </c>
      <c r="B13" s="4"/>
      <c r="C13" s="4"/>
      <c r="D13" s="1">
        <v>2026</v>
      </c>
      <c r="E13" s="5"/>
      <c r="F13" s="5"/>
      <c r="G13" s="20"/>
    </row>
    <row r="14" spans="1:7" ht="26" customHeight="1">
      <c r="A14" s="19" t="s">
        <v>11</v>
      </c>
      <c r="B14" s="4"/>
      <c r="C14" s="4"/>
      <c r="D14" s="2" t="s">
        <v>12</v>
      </c>
      <c r="E14" s="6"/>
      <c r="F14" s="6"/>
      <c r="G14" s="21"/>
    </row>
    <row r="15" spans="1:7" ht="26" customHeight="1">
      <c r="A15" s="14"/>
      <c r="B15" s="15"/>
      <c r="C15" s="15"/>
      <c r="D15" s="15"/>
      <c r="E15" s="15"/>
      <c r="F15" s="15"/>
      <c r="G15" s="16"/>
    </row>
    <row r="16" spans="1:7" ht="26" customHeight="1">
      <c r="A16" s="29" t="s">
        <v>13</v>
      </c>
      <c r="B16" s="29" t="s">
        <v>14</v>
      </c>
      <c r="C16" s="29" t="s">
        <v>15</v>
      </c>
      <c r="D16" s="29" t="s">
        <v>16</v>
      </c>
      <c r="E16" s="29" t="s">
        <v>17</v>
      </c>
      <c r="F16" s="29" t="s">
        <v>18</v>
      </c>
      <c r="G16" s="29" t="s">
        <v>19</v>
      </c>
    </row>
    <row r="17" spans="1:7" ht="26" customHeight="1">
      <c r="A17" s="30" t="str">
        <f>IF(MONTH(D$51 - D$52 + 1) = D$50, DAY(D$51 - D$52 + 1), "")</f>
        <v/>
      </c>
      <c r="B17" s="30" t="str">
        <f>IF(MONTH(D$51 - D$52 + 2) = D$50, DAY(D$51 - D$52 + 2), "")</f>
        <v/>
      </c>
      <c r="C17" s="30" t="str">
        <f>IF(MONTH(D$51 - D$52 + 3) = D$50, DAY(D$51 - D$52 + 3), "")</f>
        <v/>
      </c>
      <c r="D17" s="30" t="str">
        <f>IF(MONTH(D$51 - D$52 + 4) = D$50, DAY(D$51 - D$52 + 4), "")</f>
        <v/>
      </c>
      <c r="E17" s="30" t="str">
        <f>IF(MONTH(D$51 - D$52 + 5) = D$50, DAY(D$51 - D$52 + 5), "")</f>
        <v/>
      </c>
      <c r="F17" s="30" t="str">
        <f>IF(MONTH(D$51 - D$52 + 6) = D$50, DAY(D$51 - D$52 + 6), "")</f>
        <v/>
      </c>
      <c r="G17" s="30">
        <f>IF(MONTH(D$51 - D$52 + 7) = D$50, DAY(D$51 - D$52 + 7), "")</f>
        <v>1</v>
      </c>
    </row>
    <row r="18" spans="1:7" ht="26" customHeight="1">
      <c r="A18" s="30">
        <f>IF(MONTH(D$51 - D$52 + 8) = D$50, DAY(D$51 - D$52 + 8), "")</f>
        <v>2</v>
      </c>
      <c r="B18" s="30">
        <f>IF(MONTH(D$51 - D$52 + 9) = D$50, DAY(D$51 - D$52 + 9), "")</f>
        <v>3</v>
      </c>
      <c r="C18" s="30">
        <f>IF(MONTH(D$51 - D$52 + 10) = D$50, DAY(D$51 - D$52 + 10), "")</f>
        <v>4</v>
      </c>
      <c r="D18" s="30">
        <f>IF(MONTH(D$51 - D$52 + 11) = D$50, DAY(D$51 - D$52 + 11), "")</f>
        <v>5</v>
      </c>
      <c r="E18" s="30">
        <f>IF(MONTH(D$51 - D$52 + 12) = D$50, DAY(D$51 - D$52 + 12), "")</f>
        <v>6</v>
      </c>
      <c r="F18" s="30">
        <f>IF(MONTH(D$51 - D$52 + 13) = D$50, DAY(D$51 - D$52 + 13), "")</f>
        <v>7</v>
      </c>
      <c r="G18" s="30">
        <f>IF(MONTH(D$51 - D$52 + 14) = D$50, DAY(D$51 - D$52 + 14), "")</f>
        <v>8</v>
      </c>
    </row>
    <row r="19" spans="1:7" ht="26" customHeight="1">
      <c r="A19" s="30">
        <f>IF(MONTH(D$51 - D$52 + 15) = D$50, DAY(D$51 - D$52 + 15), "")</f>
        <v>9</v>
      </c>
      <c r="B19" s="30">
        <f>IF(MONTH(D$51 - D$52 + 16) = D$50, DAY(D$51 - D$52 + 16), "")</f>
        <v>10</v>
      </c>
      <c r="C19" s="30">
        <f>IF(MONTH(D$51 - D$52 + 17) = D$50, DAY(D$51 - D$52 + 17), "")</f>
        <v>11</v>
      </c>
      <c r="D19" s="30">
        <f>IF(MONTH(D$51 - D$52 + 18) = D$50, DAY(D$51 - D$52 + 18), "")</f>
        <v>12</v>
      </c>
      <c r="E19" s="30">
        <f>IF(MONTH(D$51 - D$52 + 19) = D$50, DAY(D$51 - D$52 + 19), "")</f>
        <v>13</v>
      </c>
      <c r="F19" s="30">
        <f>IF(MONTH(D$51 - D$52 + 20) = D$50, DAY(D$51 - D$52 + 20), "")</f>
        <v>14</v>
      </c>
      <c r="G19" s="30">
        <f>IF(MONTH(D$51 - D$52 + 21) = D$50, DAY(D$51 - D$52 + 21), "")</f>
        <v>15</v>
      </c>
    </row>
    <row r="20" spans="1:7" ht="26" customHeight="1">
      <c r="A20" s="30">
        <f>IF(MONTH(D$51 - D$52 + 22) = D$50, DAY(D$51 - D$52 + 22), "")</f>
        <v>16</v>
      </c>
      <c r="B20" s="30">
        <f>IF(MONTH(D$51 - D$52 + 23) = D$50, DAY(D$51 - D$52 + 23), "")</f>
        <v>17</v>
      </c>
      <c r="C20" s="30">
        <f>IF(MONTH(D$51 - D$52 + 24) = D$50, DAY(D$51 - D$52 + 24), "")</f>
        <v>18</v>
      </c>
      <c r="D20" s="30">
        <f>IF(MONTH(D$51 - D$52 + 25) = D$50, DAY(D$51 - D$52 + 25), "")</f>
        <v>19</v>
      </c>
      <c r="E20" s="30">
        <f>IF(MONTH(D$51 - D$52 + 26) = D$50, DAY(D$51 - D$52 + 26), "")</f>
        <v>20</v>
      </c>
      <c r="F20" s="30">
        <f>IF(MONTH(D$51 - D$52 + 27) = D$50, DAY(D$51 - D$52 + 27), "")</f>
        <v>21</v>
      </c>
      <c r="G20" s="30">
        <f>IF(MONTH(D$51 - D$52 + 28) = D$50, DAY(D$51 - D$52 + 28), "")</f>
        <v>22</v>
      </c>
    </row>
    <row r="21" spans="1:7" ht="26" customHeight="1">
      <c r="A21" s="30">
        <f>IF(MONTH(D$51 - D$52 + 29) = D$50, DAY(D$51 - D$52 + 29), "")</f>
        <v>23</v>
      </c>
      <c r="B21" s="30">
        <f>IF(MONTH(D$51 - D$52 + 30) = D$50, DAY(D$51 - D$52 + 30), "")</f>
        <v>24</v>
      </c>
      <c r="C21" s="30">
        <f>IF(MONTH(D$51 - D$52 + 31) = D$50, DAY(D$51 - D$52 + 31), "")</f>
        <v>25</v>
      </c>
      <c r="D21" s="30">
        <f>IF(MONTH(D$51 - D$52 + 32) = D$50, DAY(D$51 - D$52 + 32), "")</f>
        <v>26</v>
      </c>
      <c r="E21" s="30">
        <f>IF(MONTH(D$51 - D$52 + 33) = D$50, DAY(D$51 - D$52 + 33), "")</f>
        <v>27</v>
      </c>
      <c r="F21" s="30">
        <f>IF(MONTH(D$51 - D$52 + 34) = D$50, DAY(D$51 - D$52 + 34), "")</f>
        <v>28</v>
      </c>
      <c r="G21" s="30">
        <f>IF(MONTH(D$51 - D$52 + 35) = D$50, DAY(D$51 - D$52 + 35), "")</f>
        <v>29</v>
      </c>
    </row>
    <row r="22" spans="1:7" ht="26" customHeight="1">
      <c r="A22" s="30">
        <f>IF(MONTH(D$51 - D$52 + 36) = D$50, DAY(D$51 - D$52 + 36), "")</f>
        <v>30</v>
      </c>
      <c r="B22" s="30" t="str">
        <f>IF(MONTH(D$51 - D$52 + 37) = D$50, DAY(D$51 - D$52 + 37), "")</f>
        <v/>
      </c>
      <c r="C22" s="30" t="str">
        <f>IF(MONTH(D$51 - D$52 + 38) = D$50, DAY(D$51 - D$52 + 38), "")</f>
        <v/>
      </c>
      <c r="D22" s="30" t="str">
        <f>IF(MONTH(D$51 - D$52 + 39) = D$50, DAY(D$51 - D$52 + 39), "")</f>
        <v/>
      </c>
      <c r="E22" s="30" t="str">
        <f>IF(MONTH(D$51 - D$52 + 40) = D$50, DAY(D$51 - D$52 + 40), "")</f>
        <v/>
      </c>
      <c r="F22" s="30" t="str">
        <f>IF(MONTH(D$51 - D$52 + 41) = D$50, DAY(D$51 - D$52 + 41), "")</f>
        <v/>
      </c>
      <c r="G22" s="30" t="str">
        <f>IF(MONTH(D$51 - D$52 + 42) = D$50, DAY(D$51 - D$52 + 42), "")</f>
        <v/>
      </c>
    </row>
    <row r="23" spans="1:7" ht="26" customHeight="1">
      <c r="A23" s="14"/>
      <c r="B23" s="15"/>
      <c r="C23" s="15"/>
      <c r="D23" s="15"/>
      <c r="E23" s="15"/>
      <c r="F23" s="15"/>
      <c r="G23" s="16"/>
    </row>
    <row r="24" spans="1:7" ht="50" customHeight="1">
      <c r="A24" s="22" t="s">
        <v>20</v>
      </c>
      <c r="B24" s="23"/>
      <c r="C24" s="23"/>
      <c r="D24" s="23"/>
      <c r="E24" s="23"/>
      <c r="F24" s="23"/>
      <c r="G24" s="24"/>
    </row>
    <row r="25" spans="1:7" ht="31" customHeight="1">
      <c r="A25" s="25"/>
      <c r="B25" s="23"/>
      <c r="C25" s="23"/>
      <c r="D25" s="23"/>
      <c r="E25" s="23"/>
      <c r="F25" s="23"/>
      <c r="G25" s="24"/>
    </row>
    <row r="26" spans="1:7" ht="30" customHeight="1">
      <c r="A26" s="26"/>
      <c r="B26" s="27"/>
      <c r="C26" s="27"/>
      <c r="D26" s="27"/>
      <c r="E26" s="27"/>
      <c r="F26" s="27"/>
      <c r="G26" s="28"/>
    </row>
    <row r="50" spans="1:4" ht="26" customHeight="1">
      <c r="A50" s="3" t="s">
        <v>21</v>
      </c>
      <c r="C50" s="3" t="s">
        <v>22</v>
      </c>
      <c r="D50" s="3">
        <f>VLOOKUP(D14,A51:B62,2,FALSE)</f>
        <v>11</v>
      </c>
    </row>
    <row r="51" spans="1:4" ht="26" customHeight="1">
      <c r="A51" s="3" t="s">
        <v>23</v>
      </c>
      <c r="B51" s="3">
        <v>1</v>
      </c>
      <c r="C51" s="3" t="s">
        <v>24</v>
      </c>
      <c r="D51" s="3">
        <f>DATE(D13,D50,1)</f>
        <v>46327</v>
      </c>
    </row>
    <row r="52" spans="1:4" ht="26" customHeight="1">
      <c r="A52" s="3" t="s">
        <v>25</v>
      </c>
      <c r="B52" s="3">
        <v>2</v>
      </c>
      <c r="C52" s="3" t="s">
        <v>26</v>
      </c>
      <c r="D52" s="3">
        <f>WEEKDAY(D51, 2)</f>
        <v>7</v>
      </c>
    </row>
    <row r="53" spans="1:4" ht="26" customHeight="1">
      <c r="A53" s="3" t="s">
        <v>27</v>
      </c>
      <c r="B53" s="3">
        <v>3</v>
      </c>
    </row>
    <row r="54" spans="1:4" ht="26" customHeight="1">
      <c r="A54" s="3" t="s">
        <v>28</v>
      </c>
      <c r="B54" s="3">
        <v>4</v>
      </c>
    </row>
    <row r="55" spans="1:4" ht="26" customHeight="1">
      <c r="A55" s="3" t="s">
        <v>29</v>
      </c>
      <c r="B55" s="3">
        <v>5</v>
      </c>
    </row>
    <row r="56" spans="1:4" ht="26" customHeight="1">
      <c r="A56" s="3" t="s">
        <v>30</v>
      </c>
      <c r="B56" s="3">
        <v>6</v>
      </c>
    </row>
    <row r="57" spans="1:4" ht="26" customHeight="1">
      <c r="A57" s="3" t="s">
        <v>31</v>
      </c>
      <c r="B57" s="3">
        <v>7</v>
      </c>
    </row>
    <row r="58" spans="1:4" ht="26" customHeight="1">
      <c r="A58" s="3" t="s">
        <v>32</v>
      </c>
      <c r="B58" s="3">
        <v>8</v>
      </c>
    </row>
    <row r="59" spans="1:4" ht="26" customHeight="1">
      <c r="A59" s="3" t="s">
        <v>33</v>
      </c>
      <c r="B59" s="3">
        <v>9</v>
      </c>
    </row>
    <row r="60" spans="1:4" ht="26" customHeight="1">
      <c r="A60" s="3" t="s">
        <v>34</v>
      </c>
      <c r="B60" s="3">
        <v>10</v>
      </c>
    </row>
    <row r="61" spans="1:4" ht="26" customHeight="1">
      <c r="A61" s="3" t="s">
        <v>12</v>
      </c>
      <c r="B61" s="3">
        <v>11</v>
      </c>
    </row>
    <row r="62" spans="1:4" ht="26" customHeight="1">
      <c r="A62" s="3" t="s">
        <v>35</v>
      </c>
      <c r="B62" s="3">
        <v>12</v>
      </c>
    </row>
  </sheetData>
  <mergeCells count="16">
    <mergeCell ref="A24:G26"/>
    <mergeCell ref="B7:D7"/>
    <mergeCell ref="F9:G9"/>
    <mergeCell ref="F7:G7"/>
    <mergeCell ref="F8:G8"/>
    <mergeCell ref="B10:D10"/>
    <mergeCell ref="D14:G14"/>
    <mergeCell ref="A13:C13"/>
    <mergeCell ref="A1:G1"/>
    <mergeCell ref="B8:D8"/>
    <mergeCell ref="A14:C14"/>
    <mergeCell ref="B9:D9"/>
    <mergeCell ref="A4:G5"/>
    <mergeCell ref="A3:G3"/>
    <mergeCell ref="D13:G13"/>
    <mergeCell ref="A2:G2"/>
  </mergeCells>
  <dataValidations count="1">
    <dataValidation type="list" allowBlank="1" errorTitle="Geçersiz Ay" error="Lütfen listeden bir ay seçiniz." sqref="D14">
      <formula1>"Ocak,Şubat,Mart,Nisan,Mayıs,Haziran,Temmuz,Ağustos,Eylül,Ekim,Kasım,Aralık"</formula1>
    </dataValidation>
  </dataValidations>
  <pageMargins left="0.74803149606299213" right="0.74803149606299213" top="0.98425196850393704" bottom="0.98425196850393704" header="0.51181102362204722" footer="0.5118110236220472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Aylık Beyan Formu</vt:lpstr>
      <vt:lpstr>'Aylık Beyan Formu'!Yazdırma_Alanı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Ahmet Ozkurt</cp:lastModifiedBy>
  <cp:lastPrinted>2026-10-28T14:36:58Z</cp:lastPrinted>
  <dcterms:created xsi:type="dcterms:W3CDTF">2026-10-28T14:31:37Z</dcterms:created>
  <dcterms:modified xsi:type="dcterms:W3CDTF">2026-10-28T14:37:00Z</dcterms:modified>
</cp:coreProperties>
</file>